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sheh\OneDrive\Scan\"/>
    </mc:Choice>
  </mc:AlternateContent>
  <bookViews>
    <workbookView xWindow="0" yWindow="0" windowWidth="15330" windowHeight="7725"/>
  </bookViews>
  <sheets>
    <sheet name="הצעת מחיר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7" i="1" l="1"/>
  <c r="J56" i="1"/>
  <c r="J50" i="1"/>
  <c r="J51" i="1"/>
  <c r="J52" i="1"/>
  <c r="J53" i="1"/>
  <c r="J54" i="1"/>
  <c r="J55" i="1"/>
  <c r="J42" i="1"/>
  <c r="J43" i="1"/>
  <c r="J44" i="1"/>
  <c r="J45" i="1"/>
  <c r="J46" i="1"/>
  <c r="J47" i="1"/>
  <c r="J48" i="1"/>
  <c r="J49" i="1"/>
  <c r="J41" i="1"/>
  <c r="H51" i="1"/>
  <c r="H52" i="1"/>
  <c r="H53" i="1"/>
  <c r="H54" i="1"/>
  <c r="H55" i="1"/>
  <c r="H45" i="1"/>
  <c r="H46" i="1"/>
  <c r="H47" i="1"/>
  <c r="H48" i="1"/>
  <c r="H49" i="1"/>
  <c r="H50" i="1"/>
  <c r="H42" i="1"/>
  <c r="H43" i="1"/>
  <c r="H44" i="1"/>
  <c r="H41" i="1"/>
  <c r="J39" i="1"/>
  <c r="J36" i="1"/>
  <c r="J37" i="1"/>
  <c r="J38" i="1"/>
  <c r="J35" i="1"/>
  <c r="H36" i="1"/>
  <c r="H37" i="1"/>
  <c r="H38" i="1"/>
  <c r="H35" i="1"/>
  <c r="J33" i="1"/>
  <c r="J30" i="1"/>
  <c r="J31" i="1"/>
  <c r="J32" i="1"/>
  <c r="J29" i="1"/>
  <c r="H30" i="1"/>
  <c r="H31" i="1"/>
  <c r="H32" i="1"/>
  <c r="H29" i="1"/>
  <c r="J27" i="1"/>
  <c r="H21" i="1"/>
  <c r="J21" i="1" s="1"/>
  <c r="H22" i="1"/>
  <c r="J22" i="1" s="1"/>
  <c r="H23" i="1"/>
  <c r="J23" i="1" s="1"/>
  <c r="H24" i="1"/>
  <c r="J24" i="1" s="1"/>
  <c r="H25" i="1"/>
  <c r="J25" i="1" s="1"/>
  <c r="H26" i="1"/>
  <c r="J26" i="1" s="1"/>
  <c r="H20" i="1"/>
  <c r="J20" i="1" s="1"/>
  <c r="H15" i="1"/>
  <c r="J15" i="1" s="1"/>
  <c r="H16" i="1"/>
  <c r="J16" i="1" s="1"/>
  <c r="H17" i="1"/>
  <c r="J17" i="1" s="1"/>
  <c r="H14" i="1"/>
  <c r="J14" i="1" s="1"/>
  <c r="H6" i="1"/>
  <c r="J6" i="1" s="1"/>
  <c r="H7" i="1"/>
  <c r="J7" i="1" s="1"/>
  <c r="H8" i="1"/>
  <c r="J8" i="1" s="1"/>
  <c r="H9" i="1"/>
  <c r="J9" i="1" s="1"/>
  <c r="H10" i="1"/>
  <c r="J10" i="1" s="1"/>
  <c r="H11" i="1"/>
  <c r="J11" i="1" s="1"/>
  <c r="H5" i="1"/>
  <c r="J18" i="1" l="1"/>
  <c r="J5" i="1" l="1"/>
  <c r="J12" i="1" s="1"/>
</calcChain>
</file>

<file path=xl/sharedStrings.xml><?xml version="1.0" encoding="utf-8"?>
<sst xmlns="http://schemas.openxmlformats.org/spreadsheetml/2006/main" count="103" uniqueCount="67">
  <si>
    <t>ספ'</t>
  </si>
  <si>
    <t>תאור</t>
  </si>
  <si>
    <t>יחידה</t>
  </si>
  <si>
    <t>כמות משוערת ליום</t>
  </si>
  <si>
    <t>מחיר בסיס (₪)</t>
  </si>
  <si>
    <t>מחיר מוצע (₪)</t>
  </si>
  <si>
    <t>עלות השורה (₪)</t>
  </si>
  <si>
    <t>מנות חמות</t>
  </si>
  <si>
    <t>מנה בשרית בסיסית</t>
  </si>
  <si>
    <t>מנה</t>
  </si>
  <si>
    <t>ארוחה עסקית א'</t>
  </si>
  <si>
    <t>ארוחה עסקית ב'</t>
  </si>
  <si>
    <t>ארוחה עסקית ג' "ספיישל"</t>
  </si>
  <si>
    <t>ארוחה עסקית ד' ארוחה לקבוצה (מחיר למנה)</t>
  </si>
  <si>
    <t>מנה </t>
  </si>
  <si>
    <t>מרק</t>
  </si>
  <si>
    <t>סה"כ מנות חמות</t>
  </si>
  <si>
    <t>סלטים</t>
  </si>
  <si>
    <t>מנת סלטים, בצלחת גדולה</t>
  </si>
  <si>
    <t>מנת סלטים, בצלחת קטנה</t>
  </si>
  <si>
    <t>סלט בהרכבה עצמית</t>
  </si>
  <si>
    <t xml:space="preserve">כל תוספת נוספת לסלט </t>
  </si>
  <si>
    <t>סה"כ סלטים</t>
  </si>
  <si>
    <t>כריכים/בייגלים/טוסטים</t>
  </si>
  <si>
    <t xml:space="preserve">כריך גדול - חלבי </t>
  </si>
  <si>
    <t xml:space="preserve">כריך גדול - בשרי </t>
  </si>
  <si>
    <t xml:space="preserve">כריך קטן - חלבי </t>
  </si>
  <si>
    <t>כריך קטן – חלבי: לחמנייה קטנה או 2 פרוסות לחם בריאות</t>
  </si>
  <si>
    <t>טוסט</t>
  </si>
  <si>
    <t>בייגל מלוח</t>
  </si>
  <si>
    <t>תוספת עבור כריך/טוסט/בייגל בקמח מלא</t>
  </si>
  <si>
    <t>סה"כ כריכים/בייגלים/טוסטים</t>
  </si>
  <si>
    <t>מנות נפרדות</t>
  </si>
  <si>
    <t>בורקס</t>
  </si>
  <si>
    <t>עוגת שמרים (מאפה קטן)</t>
  </si>
  <si>
    <t>מנה ללא גלוטן לביבה/קציצת ירק/פשטידה/קיש</t>
  </si>
  <si>
    <t>עוגת שמרים ביתית: שוקולד, חמאה, קינמון, גבינה מתוקה</t>
  </si>
  <si>
    <t>סה"כ מנות נפרדות</t>
  </si>
  <si>
    <t>מוצרי חלב</t>
  </si>
  <si>
    <t xml:space="preserve">יוגורטים (רגיל /דיאט) </t>
  </si>
  <si>
    <t>חלב בקרטון 1 ל' – 1%</t>
  </si>
  <si>
    <t>חלב בקרטון 1 ל' – 3%</t>
  </si>
  <si>
    <t>חלב סויה בקרטון – 1 ל' טבעי</t>
  </si>
  <si>
    <t>סה"כ מוצרי חלב</t>
  </si>
  <si>
    <t xml:space="preserve">שתיה </t>
  </si>
  <si>
    <t>משקה תוסס א'</t>
  </si>
  <si>
    <t>משקה תוסס ב'</t>
  </si>
  <si>
    <t>משקה תוסס ג'</t>
  </si>
  <si>
    <t>משקה מיץ א'</t>
  </si>
  <si>
    <t>משקה מיץ ב'</t>
  </si>
  <si>
    <t>מים מינרליים א'</t>
  </si>
  <si>
    <t>קפה שחור/נס</t>
  </si>
  <si>
    <t>כוס</t>
  </si>
  <si>
    <t xml:space="preserve">קפה הפוך גדול  [שוקו חם] </t>
  </si>
  <si>
    <t xml:space="preserve">כוס </t>
  </si>
  <si>
    <t xml:space="preserve">קפה הפוך קטן </t>
  </si>
  <si>
    <t>קפה אספרסו קצר</t>
  </si>
  <si>
    <t>קפה אספרסו ארוך</t>
  </si>
  <si>
    <t>תה רגיל/צמחים</t>
  </si>
  <si>
    <t>חליטת תה</t>
  </si>
  <si>
    <t>תוספת לחלב סויה</t>
  </si>
  <si>
    <t>סה"כ שתיה</t>
  </si>
  <si>
    <t>סה"כ עלות יומית , כולל מע"מ</t>
  </si>
  <si>
    <t>נספח 17 - כתב הכמויות (הצעת מחיר מכרז 06-2018   לאספקת שירותי הסעדה / ניהול מזנון) מעודכן ל-28/10/2018 שעה 16-15</t>
  </si>
  <si>
    <r>
      <t xml:space="preserve">מנת אורח חיצוני </t>
    </r>
    <r>
      <rPr>
        <b/>
        <sz val="11"/>
        <color rgb="FFFF0000"/>
        <rFont val="David"/>
        <family val="2"/>
      </rPr>
      <t>(המחיר קבוע ולא תוגש הנחה על סעיף זה)</t>
    </r>
  </si>
  <si>
    <t>משקל (יחושב ע"י המזמין בלבד)</t>
  </si>
  <si>
    <r>
      <t xml:space="preserve">% הנחה מוצעת </t>
    </r>
    <r>
      <rPr>
        <sz val="11"/>
        <color rgb="FFFF0000"/>
        <rFont val="David"/>
        <family val="2"/>
      </rPr>
      <t>(למילוי מציע/ה)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</si>
</sst>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Arial"/>
      <family val="2"/>
      <charset val="177"/>
      <scheme val="minor"/>
    </font>
    <font>
      <sz val="11"/>
      <color rgb="FF000000"/>
      <name val="David"/>
      <family val="2"/>
    </font>
    <font>
      <sz val="11"/>
      <color rgb="FFFFFFFF"/>
      <name val="David"/>
      <family val="2"/>
    </font>
    <font>
      <sz val="11"/>
      <color rgb="FFFF0000"/>
      <name val="Calibri"/>
      <family val="2"/>
    </font>
    <font>
      <sz val="11"/>
      <color rgb="FFFF0000"/>
      <name val="David"/>
      <family val="2"/>
    </font>
    <font>
      <b/>
      <sz val="11"/>
      <color rgb="FFFF0000"/>
      <name val="David"/>
      <family val="2"/>
    </font>
    <font>
      <b/>
      <u/>
      <sz val="12"/>
      <color theme="1"/>
      <name val="David"/>
      <family val="2"/>
    </font>
    <font>
      <b/>
      <u/>
      <sz val="11"/>
      <color rgb="FFFF0000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2" xfId="0" applyBorder="1"/>
    <xf numFmtId="0" fontId="1" fillId="0" borderId="4" xfId="0" applyFont="1" applyBorder="1" applyAlignment="1">
      <alignment horizontal="center" vertical="center" readingOrder="1"/>
    </xf>
    <xf numFmtId="0" fontId="1" fillId="0" borderId="4" xfId="0" applyFont="1" applyBorder="1" applyAlignment="1">
      <alignment horizontal="right" vertical="center" readingOrder="2"/>
    </xf>
    <xf numFmtId="0" fontId="1" fillId="0" borderId="4" xfId="0" applyFont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right" vertical="center" wrapText="1" readingOrder="2"/>
    </xf>
    <xf numFmtId="0" fontId="2" fillId="3" borderId="4" xfId="0" applyFont="1" applyFill="1" applyBorder="1" applyAlignment="1">
      <alignment horizontal="center" vertical="center" readingOrder="1"/>
    </xf>
    <xf numFmtId="0" fontId="3" fillId="0" borderId="4" xfId="0" applyFont="1" applyBorder="1" applyAlignment="1">
      <alignment horizontal="center" vertical="center" readingOrder="1"/>
    </xf>
    <xf numFmtId="0" fontId="2" fillId="3" borderId="4" xfId="0" applyFont="1" applyFill="1" applyBorder="1" applyAlignment="1">
      <alignment horizontal="right" vertical="center" readingOrder="2"/>
    </xf>
    <xf numFmtId="0" fontId="4" fillId="3" borderId="4" xfId="0" applyFont="1" applyFill="1" applyBorder="1" applyAlignment="1">
      <alignment horizontal="center" vertical="center" readingOrder="1"/>
    </xf>
    <xf numFmtId="9" fontId="2" fillId="3" borderId="4" xfId="0" applyNumberFormat="1" applyFont="1" applyFill="1" applyBorder="1" applyAlignment="1">
      <alignment horizontal="center" vertical="center" wrapText="1" readingOrder="1"/>
    </xf>
    <xf numFmtId="0" fontId="0" fillId="0" borderId="0" xfId="0" applyBorder="1"/>
    <xf numFmtId="0" fontId="0" fillId="0" borderId="0" xfId="0" applyAlignment="1"/>
    <xf numFmtId="0" fontId="5" fillId="6" borderId="4" xfId="0" applyFont="1" applyFill="1" applyBorder="1" applyAlignment="1">
      <alignment horizontal="center" vertical="center" readingOrder="1"/>
    </xf>
    <xf numFmtId="3" fontId="5" fillId="6" borderId="0" xfId="0" applyNumberFormat="1" applyFont="1" applyFill="1" applyBorder="1" applyAlignment="1">
      <alignment horizontal="center" vertical="center" readingOrder="1"/>
    </xf>
    <xf numFmtId="0" fontId="0" fillId="0" borderId="0" xfId="0" applyAlignment="1">
      <alignment vertical="top"/>
    </xf>
    <xf numFmtId="0" fontId="6" fillId="0" borderId="6" xfId="0" applyFont="1" applyBorder="1" applyAlignment="1">
      <alignment horizontal="center" wrapText="1"/>
    </xf>
    <xf numFmtId="0" fontId="5" fillId="4" borderId="3" xfId="0" applyFont="1" applyFill="1" applyBorder="1" applyAlignment="1">
      <alignment horizontal="center" vertical="center" readingOrder="1"/>
    </xf>
    <xf numFmtId="0" fontId="0" fillId="0" borderId="3" xfId="0" applyBorder="1" applyAlignment="1">
      <alignment horizontal="center" vertical="center" readingOrder="1"/>
    </xf>
    <xf numFmtId="0" fontId="0" fillId="0" borderId="5" xfId="0" applyBorder="1" applyAlignment="1">
      <alignment horizontal="center" vertical="center" readingOrder="1"/>
    </xf>
    <xf numFmtId="0" fontId="5" fillId="0" borderId="1" xfId="0" applyFont="1" applyFill="1" applyBorder="1" applyAlignment="1">
      <alignment horizontal="center" vertical="center" readingOrder="1"/>
    </xf>
    <xf numFmtId="0" fontId="0" fillId="0" borderId="5" xfId="0" applyFill="1" applyBorder="1" applyAlignment="1">
      <alignment horizontal="center" vertical="center" readingOrder="1"/>
    </xf>
    <xf numFmtId="0" fontId="5" fillId="5" borderId="3" xfId="0" applyFont="1" applyFill="1" applyBorder="1" applyAlignment="1">
      <alignment horizontal="center" vertical="center" readingOrder="1"/>
    </xf>
    <xf numFmtId="0" fontId="1" fillId="2" borderId="4" xfId="0" applyFont="1" applyFill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1"/>
    </xf>
    <xf numFmtId="0" fontId="2" fillId="3" borderId="4" xfId="0" applyFont="1" applyFill="1" applyBorder="1" applyAlignment="1">
      <alignment horizontal="center" vertical="center" readingOrder="1"/>
    </xf>
    <xf numFmtId="0" fontId="5" fillId="4" borderId="1" xfId="0" applyFont="1" applyFill="1" applyBorder="1" applyAlignment="1">
      <alignment horizontal="center" vertical="center" readingOrder="1"/>
    </xf>
    <xf numFmtId="0" fontId="5" fillId="6" borderId="1" xfId="0" applyFont="1" applyFill="1" applyBorder="1" applyAlignment="1">
      <alignment horizontal="center" vertical="center" readingOrder="1"/>
    </xf>
    <xf numFmtId="3" fontId="5" fillId="6" borderId="5" xfId="0" applyNumberFormat="1" applyFont="1" applyFill="1" applyBorder="1" applyAlignment="1">
      <alignment horizontal="center" vertical="center" readingOrder="1"/>
    </xf>
    <xf numFmtId="0" fontId="7" fillId="2" borderId="4" xfId="0" applyFont="1" applyFill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1"/>
  <sheetViews>
    <sheetView rightToLeft="1" tabSelected="1" view="pageBreakPreview" zoomScaleNormal="100" zoomScaleSheetLayoutView="100" workbookViewId="0">
      <selection activeCell="O11" sqref="O11"/>
    </sheetView>
  </sheetViews>
  <sheetFormatPr defaultRowHeight="14.25" x14ac:dyDescent="0.2"/>
  <cols>
    <col min="1" max="1" width="5.625" customWidth="1"/>
    <col min="2" max="2" width="42.125" customWidth="1"/>
    <col min="3" max="3" width="7" customWidth="1"/>
    <col min="5" max="5" width="0.5" customWidth="1"/>
    <col min="6" max="6" width="7.125" customWidth="1"/>
    <col min="7" max="7" width="7.75" customWidth="1"/>
    <col min="9" max="9" width="9" customWidth="1"/>
    <col min="11" max="11" width="9" customWidth="1"/>
    <col min="12" max="12" width="14.75" customWidth="1"/>
  </cols>
  <sheetData>
    <row r="1" spans="1:17" ht="16.5" customHeight="1" thickBot="1" x14ac:dyDescent="0.3">
      <c r="A1" s="18" t="s">
        <v>63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7" ht="16.5" customHeight="1" thickBot="1" x14ac:dyDescent="0.25">
      <c r="A2" s="33" t="s">
        <v>0</v>
      </c>
      <c r="B2" s="33" t="s">
        <v>1</v>
      </c>
      <c r="C2" s="33" t="s">
        <v>2</v>
      </c>
      <c r="D2" s="25" t="s">
        <v>3</v>
      </c>
      <c r="E2" s="25"/>
      <c r="F2" s="25" t="s">
        <v>4</v>
      </c>
      <c r="G2" s="25" t="s">
        <v>66</v>
      </c>
      <c r="H2" s="25" t="s">
        <v>5</v>
      </c>
      <c r="I2" s="25"/>
      <c r="J2" s="25" t="s">
        <v>6</v>
      </c>
      <c r="K2" s="25"/>
      <c r="L2" s="32" t="s">
        <v>65</v>
      </c>
    </row>
    <row r="3" spans="1:17" ht="55.5" customHeight="1" thickBot="1" x14ac:dyDescent="0.25">
      <c r="A3" s="33"/>
      <c r="B3" s="33"/>
      <c r="C3" s="33"/>
      <c r="D3" s="25"/>
      <c r="E3" s="25"/>
      <c r="F3" s="25"/>
      <c r="G3" s="25"/>
      <c r="H3" s="25"/>
      <c r="I3" s="25"/>
      <c r="J3" s="25"/>
      <c r="K3" s="25"/>
      <c r="L3" s="32"/>
    </row>
    <row r="4" spans="1:17" ht="15.75" thickBot="1" x14ac:dyDescent="0.25">
      <c r="A4" s="8">
        <v>1</v>
      </c>
      <c r="B4" s="10" t="s">
        <v>7</v>
      </c>
      <c r="C4" s="8"/>
      <c r="D4" s="28"/>
      <c r="E4" s="28"/>
      <c r="F4" s="8"/>
      <c r="G4" s="8"/>
      <c r="H4" s="28"/>
      <c r="I4" s="28"/>
      <c r="J4" s="28"/>
      <c r="K4" s="28"/>
      <c r="L4" s="12">
        <v>0.7</v>
      </c>
      <c r="M4" s="1"/>
    </row>
    <row r="5" spans="1:17" ht="21.75" customHeight="1" thickBot="1" x14ac:dyDescent="0.25">
      <c r="A5" s="2">
        <v>1.1000000000000001</v>
      </c>
      <c r="B5" s="3" t="s">
        <v>8</v>
      </c>
      <c r="C5" s="4" t="s">
        <v>9</v>
      </c>
      <c r="D5" s="27">
        <v>200</v>
      </c>
      <c r="E5" s="27"/>
      <c r="F5" s="2">
        <v>22</v>
      </c>
      <c r="G5" s="9">
        <v>0</v>
      </c>
      <c r="H5" s="27">
        <f>F5*(1-G5/100)</f>
        <v>22</v>
      </c>
      <c r="I5" s="27"/>
      <c r="J5" s="27">
        <f>H5*D5</f>
        <v>4400</v>
      </c>
      <c r="K5" s="27"/>
      <c r="L5" s="6"/>
      <c r="M5" s="1"/>
    </row>
    <row r="6" spans="1:17" ht="15.75" thickBot="1" x14ac:dyDescent="0.25">
      <c r="A6" s="2">
        <v>1.2</v>
      </c>
      <c r="B6" s="3" t="s">
        <v>10</v>
      </c>
      <c r="C6" s="4" t="s">
        <v>9</v>
      </c>
      <c r="D6" s="27">
        <v>200</v>
      </c>
      <c r="E6" s="27"/>
      <c r="F6" s="2">
        <v>24</v>
      </c>
      <c r="G6" s="5">
        <v>0</v>
      </c>
      <c r="H6" s="27">
        <f t="shared" ref="H6:H11" si="0">F6*(1-G6/100)</f>
        <v>24</v>
      </c>
      <c r="I6" s="27"/>
      <c r="J6" s="27">
        <f t="shared" ref="J6:J11" si="1">H6*D6</f>
        <v>4800</v>
      </c>
      <c r="K6" s="27"/>
      <c r="L6" s="6"/>
      <c r="M6" s="1"/>
    </row>
    <row r="7" spans="1:17" ht="15.75" thickBot="1" x14ac:dyDescent="0.25">
      <c r="A7" s="2">
        <v>1.3</v>
      </c>
      <c r="B7" s="3" t="s">
        <v>11</v>
      </c>
      <c r="C7" s="4" t="s">
        <v>9</v>
      </c>
      <c r="D7" s="27">
        <v>200</v>
      </c>
      <c r="E7" s="27"/>
      <c r="F7" s="2">
        <v>26</v>
      </c>
      <c r="G7" s="5">
        <v>0</v>
      </c>
      <c r="H7" s="27">
        <f t="shared" si="0"/>
        <v>26</v>
      </c>
      <c r="I7" s="27"/>
      <c r="J7" s="27">
        <f t="shared" si="1"/>
        <v>5200</v>
      </c>
      <c r="K7" s="27"/>
      <c r="L7" s="6"/>
      <c r="M7" s="1"/>
      <c r="Q7" s="17"/>
    </row>
    <row r="8" spans="1:17" ht="15.75" thickBot="1" x14ac:dyDescent="0.25">
      <c r="A8" s="2">
        <v>1.4</v>
      </c>
      <c r="B8" s="3" t="s">
        <v>12</v>
      </c>
      <c r="C8" s="4" t="s">
        <v>9</v>
      </c>
      <c r="D8" s="27">
        <v>50</v>
      </c>
      <c r="E8" s="27"/>
      <c r="F8" s="2">
        <v>38</v>
      </c>
      <c r="G8" s="5">
        <v>0</v>
      </c>
      <c r="H8" s="27">
        <f t="shared" si="0"/>
        <v>38</v>
      </c>
      <c r="I8" s="27"/>
      <c r="J8" s="27">
        <f t="shared" si="1"/>
        <v>1900</v>
      </c>
      <c r="K8" s="27"/>
      <c r="L8" s="6"/>
    </row>
    <row r="9" spans="1:17" ht="33.75" customHeight="1" thickBot="1" x14ac:dyDescent="0.25">
      <c r="A9" s="2">
        <v>1.5</v>
      </c>
      <c r="B9" s="7" t="s">
        <v>13</v>
      </c>
      <c r="C9" s="2" t="s">
        <v>14</v>
      </c>
      <c r="D9" s="27">
        <v>20</v>
      </c>
      <c r="E9" s="27"/>
      <c r="F9" s="2">
        <v>50</v>
      </c>
      <c r="G9" s="5">
        <v>0</v>
      </c>
      <c r="H9" s="27">
        <f t="shared" si="0"/>
        <v>50</v>
      </c>
      <c r="I9" s="27"/>
      <c r="J9" s="27">
        <f t="shared" si="1"/>
        <v>1000</v>
      </c>
      <c r="K9" s="27"/>
      <c r="L9" s="6"/>
    </row>
    <row r="10" spans="1:17" ht="15.75" thickBot="1" x14ac:dyDescent="0.25">
      <c r="A10" s="2">
        <v>1.6</v>
      </c>
      <c r="B10" s="3" t="s">
        <v>15</v>
      </c>
      <c r="C10" s="4" t="s">
        <v>9</v>
      </c>
      <c r="D10" s="27">
        <v>20</v>
      </c>
      <c r="E10" s="27"/>
      <c r="F10" s="2">
        <v>5</v>
      </c>
      <c r="G10" s="5">
        <v>0</v>
      </c>
      <c r="H10" s="27">
        <f t="shared" si="0"/>
        <v>5</v>
      </c>
      <c r="I10" s="27"/>
      <c r="J10" s="27">
        <f t="shared" si="1"/>
        <v>100</v>
      </c>
      <c r="K10" s="27"/>
      <c r="L10" s="6"/>
    </row>
    <row r="11" spans="1:17" ht="15.75" thickBot="1" x14ac:dyDescent="0.25">
      <c r="A11" s="2">
        <v>1.7</v>
      </c>
      <c r="B11" s="3" t="s">
        <v>64</v>
      </c>
      <c r="C11" s="4" t="s">
        <v>9</v>
      </c>
      <c r="D11" s="27">
        <v>50</v>
      </c>
      <c r="E11" s="27"/>
      <c r="F11" s="2">
        <v>45</v>
      </c>
      <c r="G11" s="5">
        <v>0</v>
      </c>
      <c r="H11" s="27">
        <f t="shared" si="0"/>
        <v>45</v>
      </c>
      <c r="I11" s="27"/>
      <c r="J11" s="27">
        <f t="shared" si="1"/>
        <v>2250</v>
      </c>
      <c r="K11" s="27"/>
      <c r="L11" s="6">
        <v>2250</v>
      </c>
      <c r="M11" s="1"/>
    </row>
    <row r="12" spans="1:17" s="14" customFormat="1" ht="15.75" thickBot="1" x14ac:dyDescent="0.25">
      <c r="A12" s="19" t="s">
        <v>16</v>
      </c>
      <c r="B12" s="20"/>
      <c r="C12" s="20"/>
      <c r="D12" s="20"/>
      <c r="E12" s="20"/>
      <c r="F12" s="20"/>
      <c r="G12" s="20"/>
      <c r="H12" s="20"/>
      <c r="I12" s="21"/>
      <c r="J12" s="30">
        <f>SUM(J5:K11)</f>
        <v>19650</v>
      </c>
      <c r="K12" s="31"/>
      <c r="L12" s="15"/>
      <c r="M12" s="16"/>
    </row>
    <row r="13" spans="1:17" ht="15.75" thickBot="1" x14ac:dyDescent="0.25">
      <c r="A13" s="8">
        <v>2</v>
      </c>
      <c r="B13" s="10" t="s">
        <v>17</v>
      </c>
      <c r="C13" s="8"/>
      <c r="D13" s="28"/>
      <c r="E13" s="28"/>
      <c r="F13" s="8"/>
      <c r="G13" s="11"/>
      <c r="H13" s="28"/>
      <c r="I13" s="28"/>
      <c r="J13" s="28"/>
      <c r="K13" s="28"/>
      <c r="L13" s="12">
        <v>7.0000000000000007E-2</v>
      </c>
      <c r="M13" s="1"/>
    </row>
    <row r="14" spans="1:17" ht="21" customHeight="1" thickBot="1" x14ac:dyDescent="0.25">
      <c r="A14" s="2">
        <v>2.1</v>
      </c>
      <c r="B14" s="7" t="s">
        <v>18</v>
      </c>
      <c r="C14" s="4" t="s">
        <v>9</v>
      </c>
      <c r="D14" s="27">
        <v>30</v>
      </c>
      <c r="E14" s="27"/>
      <c r="F14" s="2">
        <v>10</v>
      </c>
      <c r="G14" s="5">
        <v>0</v>
      </c>
      <c r="H14" s="27">
        <f>F14*(1-G14/100)</f>
        <v>10</v>
      </c>
      <c r="I14" s="27"/>
      <c r="J14" s="27">
        <f>H14*D14</f>
        <v>300</v>
      </c>
      <c r="K14" s="27"/>
      <c r="L14" s="6"/>
    </row>
    <row r="15" spans="1:17" ht="30" customHeight="1" thickBot="1" x14ac:dyDescent="0.25">
      <c r="A15" s="2">
        <v>2.2000000000000002</v>
      </c>
      <c r="B15" s="7" t="s">
        <v>19</v>
      </c>
      <c r="C15" s="4" t="s">
        <v>9</v>
      </c>
      <c r="D15" s="27">
        <v>50</v>
      </c>
      <c r="E15" s="27"/>
      <c r="F15" s="2">
        <v>6</v>
      </c>
      <c r="G15" s="5">
        <v>0</v>
      </c>
      <c r="H15" s="27">
        <f t="shared" ref="H15:H17" si="2">F15*(1-G15/100)</f>
        <v>6</v>
      </c>
      <c r="I15" s="27"/>
      <c r="J15" s="27">
        <f t="shared" ref="J15:J17" si="3">H15*D15</f>
        <v>300</v>
      </c>
      <c r="K15" s="27"/>
      <c r="L15" s="6"/>
    </row>
    <row r="16" spans="1:17" ht="15.75" thickBot="1" x14ac:dyDescent="0.25">
      <c r="A16" s="2">
        <v>2.2999999999999998</v>
      </c>
      <c r="B16" s="3" t="s">
        <v>20</v>
      </c>
      <c r="C16" s="4" t="s">
        <v>9</v>
      </c>
      <c r="D16" s="27">
        <v>50</v>
      </c>
      <c r="E16" s="27"/>
      <c r="F16" s="2">
        <v>22</v>
      </c>
      <c r="G16" s="5">
        <v>0</v>
      </c>
      <c r="H16" s="27">
        <f t="shared" si="2"/>
        <v>22</v>
      </c>
      <c r="I16" s="27"/>
      <c r="J16" s="27">
        <f t="shared" si="3"/>
        <v>1100</v>
      </c>
      <c r="K16" s="27"/>
      <c r="L16" s="6"/>
    </row>
    <row r="17" spans="1:13" ht="18.75" customHeight="1" thickBot="1" x14ac:dyDescent="0.25">
      <c r="A17" s="2">
        <v>2.4</v>
      </c>
      <c r="B17" s="7" t="s">
        <v>21</v>
      </c>
      <c r="C17" s="2"/>
      <c r="D17" s="27">
        <v>20</v>
      </c>
      <c r="E17" s="27"/>
      <c r="F17" s="2">
        <v>4</v>
      </c>
      <c r="G17" s="5">
        <v>0</v>
      </c>
      <c r="H17" s="27">
        <f t="shared" si="2"/>
        <v>4</v>
      </c>
      <c r="I17" s="27"/>
      <c r="J17" s="27">
        <f t="shared" si="3"/>
        <v>80</v>
      </c>
      <c r="K17" s="27"/>
      <c r="L17" s="6"/>
    </row>
    <row r="18" spans="1:13" ht="15.75" thickBot="1" x14ac:dyDescent="0.25">
      <c r="A18" s="29" t="s">
        <v>22</v>
      </c>
      <c r="B18" s="20"/>
      <c r="C18" s="20"/>
      <c r="D18" s="20"/>
      <c r="E18" s="20"/>
      <c r="F18" s="20"/>
      <c r="G18" s="20"/>
      <c r="H18" s="20"/>
      <c r="I18" s="21"/>
      <c r="J18" s="22">
        <f>SUM(J14:K17)</f>
        <v>1780</v>
      </c>
      <c r="K18" s="20"/>
      <c r="L18" s="15"/>
      <c r="M18" s="1"/>
    </row>
    <row r="19" spans="1:13" ht="15.75" thickBot="1" x14ac:dyDescent="0.25">
      <c r="A19" s="8">
        <v>3</v>
      </c>
      <c r="B19" s="10" t="s">
        <v>23</v>
      </c>
      <c r="C19" s="8"/>
      <c r="D19" s="28"/>
      <c r="E19" s="28"/>
      <c r="F19" s="8"/>
      <c r="G19" s="11"/>
      <c r="H19" s="28"/>
      <c r="I19" s="28"/>
      <c r="J19" s="28"/>
      <c r="K19" s="28"/>
      <c r="L19" s="12">
        <v>0.11</v>
      </c>
      <c r="M19" s="1"/>
    </row>
    <row r="20" spans="1:13" ht="15.75" thickBot="1" x14ac:dyDescent="0.25">
      <c r="A20" s="2">
        <v>3.1</v>
      </c>
      <c r="B20" s="3" t="s">
        <v>24</v>
      </c>
      <c r="C20" s="4" t="s">
        <v>2</v>
      </c>
      <c r="D20" s="27">
        <v>50</v>
      </c>
      <c r="E20" s="27"/>
      <c r="F20" s="2">
        <v>19</v>
      </c>
      <c r="G20" s="5">
        <v>0</v>
      </c>
      <c r="H20" s="27">
        <f>F20*(1-G20/100)</f>
        <v>19</v>
      </c>
      <c r="I20" s="27"/>
      <c r="J20" s="27">
        <f>H20*D20</f>
        <v>950</v>
      </c>
      <c r="K20" s="27"/>
      <c r="L20" s="6"/>
      <c r="M20" s="1"/>
    </row>
    <row r="21" spans="1:13" ht="15.75" thickBot="1" x14ac:dyDescent="0.25">
      <c r="A21" s="2">
        <v>3.2</v>
      </c>
      <c r="B21" s="3" t="s">
        <v>25</v>
      </c>
      <c r="C21" s="4" t="s">
        <v>2</v>
      </c>
      <c r="D21" s="27">
        <v>20</v>
      </c>
      <c r="E21" s="27"/>
      <c r="F21" s="2">
        <v>22</v>
      </c>
      <c r="G21" s="5">
        <v>0</v>
      </c>
      <c r="H21" s="27">
        <f t="shared" ref="H21:H26" si="4">F21*(1-G21/100)</f>
        <v>22</v>
      </c>
      <c r="I21" s="27"/>
      <c r="J21" s="27">
        <f t="shared" ref="J21:J26" si="5">H21*D21</f>
        <v>440</v>
      </c>
      <c r="K21" s="27"/>
      <c r="L21" s="6"/>
    </row>
    <row r="22" spans="1:13" ht="15.75" thickBot="1" x14ac:dyDescent="0.25">
      <c r="A22" s="2">
        <v>3.3</v>
      </c>
      <c r="B22" s="3" t="s">
        <v>26</v>
      </c>
      <c r="C22" s="4" t="s">
        <v>2</v>
      </c>
      <c r="D22" s="27">
        <v>50</v>
      </c>
      <c r="E22" s="27"/>
      <c r="F22" s="2">
        <v>10</v>
      </c>
      <c r="G22" s="5">
        <v>0</v>
      </c>
      <c r="H22" s="27">
        <f t="shared" si="4"/>
        <v>10</v>
      </c>
      <c r="I22" s="27"/>
      <c r="J22" s="27">
        <f t="shared" si="5"/>
        <v>500</v>
      </c>
      <c r="K22" s="27"/>
      <c r="L22" s="6"/>
    </row>
    <row r="23" spans="1:13" ht="15.75" thickBot="1" x14ac:dyDescent="0.25">
      <c r="A23" s="2">
        <v>3.4</v>
      </c>
      <c r="B23" s="3" t="s">
        <v>27</v>
      </c>
      <c r="C23" s="4" t="s">
        <v>2</v>
      </c>
      <c r="D23" s="27">
        <v>100</v>
      </c>
      <c r="E23" s="27"/>
      <c r="F23" s="2">
        <v>13</v>
      </c>
      <c r="G23" s="5">
        <v>0</v>
      </c>
      <c r="H23" s="27">
        <f t="shared" si="4"/>
        <v>13</v>
      </c>
      <c r="I23" s="27"/>
      <c r="J23" s="27">
        <f t="shared" si="5"/>
        <v>1300</v>
      </c>
      <c r="K23" s="27"/>
      <c r="L23" s="6"/>
      <c r="M23" s="1"/>
    </row>
    <row r="24" spans="1:13" ht="15.75" thickBot="1" x14ac:dyDescent="0.25">
      <c r="A24" s="2">
        <v>3.5</v>
      </c>
      <c r="B24" s="3" t="s">
        <v>28</v>
      </c>
      <c r="C24" s="4" t="s">
        <v>2</v>
      </c>
      <c r="D24" s="27">
        <v>20</v>
      </c>
      <c r="E24" s="27"/>
      <c r="F24" s="2">
        <v>15</v>
      </c>
      <c r="G24" s="5">
        <v>0</v>
      </c>
      <c r="H24" s="27">
        <f t="shared" si="4"/>
        <v>15</v>
      </c>
      <c r="I24" s="27"/>
      <c r="J24" s="27">
        <f t="shared" si="5"/>
        <v>300</v>
      </c>
      <c r="K24" s="27"/>
      <c r="L24" s="6"/>
    </row>
    <row r="25" spans="1:13" ht="15.75" thickBot="1" x14ac:dyDescent="0.25">
      <c r="A25" s="2">
        <v>3.6</v>
      </c>
      <c r="B25" s="3" t="s">
        <v>29</v>
      </c>
      <c r="C25" s="4" t="s">
        <v>2</v>
      </c>
      <c r="D25" s="27">
        <v>10</v>
      </c>
      <c r="E25" s="27"/>
      <c r="F25" s="2">
        <v>6</v>
      </c>
      <c r="G25" s="5">
        <v>0</v>
      </c>
      <c r="H25" s="27">
        <f t="shared" si="4"/>
        <v>6</v>
      </c>
      <c r="I25" s="27"/>
      <c r="J25" s="27">
        <f t="shared" si="5"/>
        <v>60</v>
      </c>
      <c r="K25" s="27"/>
      <c r="L25" s="6"/>
      <c r="M25" s="1"/>
    </row>
    <row r="26" spans="1:13" ht="27.75" customHeight="1" thickBot="1" x14ac:dyDescent="0.25">
      <c r="A26" s="2">
        <v>3.7</v>
      </c>
      <c r="B26" s="7" t="s">
        <v>30</v>
      </c>
      <c r="C26" s="4" t="s">
        <v>2</v>
      </c>
      <c r="D26" s="27">
        <v>50</v>
      </c>
      <c r="E26" s="27"/>
      <c r="F26" s="2">
        <v>2</v>
      </c>
      <c r="G26" s="5">
        <v>0</v>
      </c>
      <c r="H26" s="27">
        <f t="shared" si="4"/>
        <v>2</v>
      </c>
      <c r="I26" s="27"/>
      <c r="J26" s="27">
        <f t="shared" si="5"/>
        <v>100</v>
      </c>
      <c r="K26" s="27"/>
      <c r="L26" s="6"/>
      <c r="M26" s="1"/>
    </row>
    <row r="27" spans="1:13" ht="15.75" customHeight="1" thickBot="1" x14ac:dyDescent="0.25">
      <c r="A27" s="19" t="s">
        <v>31</v>
      </c>
      <c r="B27" s="20"/>
      <c r="C27" s="20"/>
      <c r="D27" s="20"/>
      <c r="E27" s="20"/>
      <c r="F27" s="20"/>
      <c r="G27" s="20"/>
      <c r="H27" s="20"/>
      <c r="I27" s="21"/>
      <c r="J27" s="22">
        <f>SUM(J20:K26)</f>
        <v>3650</v>
      </c>
      <c r="K27" s="23"/>
      <c r="L27" s="15"/>
      <c r="M27" s="1"/>
    </row>
    <row r="28" spans="1:13" ht="15.75" thickBot="1" x14ac:dyDescent="0.25">
      <c r="A28" s="8">
        <v>4</v>
      </c>
      <c r="B28" s="10" t="s">
        <v>32</v>
      </c>
      <c r="C28" s="8"/>
      <c r="D28" s="28"/>
      <c r="E28" s="28"/>
      <c r="F28" s="8"/>
      <c r="G28" s="11"/>
      <c r="H28" s="28"/>
      <c r="I28" s="28"/>
      <c r="J28" s="28"/>
      <c r="K28" s="28"/>
      <c r="L28" s="12">
        <v>0.04</v>
      </c>
      <c r="M28" s="1"/>
    </row>
    <row r="29" spans="1:13" ht="15.75" thickBot="1" x14ac:dyDescent="0.25">
      <c r="A29" s="2">
        <v>4.0999999999999996</v>
      </c>
      <c r="B29" s="3" t="s">
        <v>33</v>
      </c>
      <c r="C29" s="4" t="s">
        <v>2</v>
      </c>
      <c r="D29" s="27">
        <v>10</v>
      </c>
      <c r="E29" s="27"/>
      <c r="F29" s="2">
        <v>8</v>
      </c>
      <c r="G29" s="5">
        <v>0</v>
      </c>
      <c r="H29" s="27">
        <f>F29*(1-G29/100)</f>
        <v>8</v>
      </c>
      <c r="I29" s="27"/>
      <c r="J29" s="27">
        <f>H29*D29</f>
        <v>80</v>
      </c>
      <c r="K29" s="27"/>
      <c r="L29" s="6"/>
      <c r="M29" s="1"/>
    </row>
    <row r="30" spans="1:13" ht="15.75" thickBot="1" x14ac:dyDescent="0.25">
      <c r="A30" s="2">
        <v>4.2</v>
      </c>
      <c r="B30" s="3" t="s">
        <v>34</v>
      </c>
      <c r="C30" s="4" t="s">
        <v>2</v>
      </c>
      <c r="D30" s="27">
        <v>30</v>
      </c>
      <c r="E30" s="27"/>
      <c r="F30" s="2">
        <v>3</v>
      </c>
      <c r="G30" s="5">
        <v>0</v>
      </c>
      <c r="H30" s="27">
        <f t="shared" ref="H30:H32" si="6">F30*(1-G30/100)</f>
        <v>3</v>
      </c>
      <c r="I30" s="27"/>
      <c r="J30" s="27">
        <f t="shared" ref="J30:J32" si="7">H30*D30</f>
        <v>90</v>
      </c>
      <c r="K30" s="27"/>
      <c r="L30" s="6"/>
    </row>
    <row r="31" spans="1:13" ht="15.75" thickBot="1" x14ac:dyDescent="0.25">
      <c r="A31" s="2">
        <v>4.3</v>
      </c>
      <c r="B31" s="3" t="s">
        <v>35</v>
      </c>
      <c r="C31" s="4" t="s">
        <v>2</v>
      </c>
      <c r="D31" s="27">
        <v>15</v>
      </c>
      <c r="E31" s="27"/>
      <c r="F31" s="2">
        <v>15</v>
      </c>
      <c r="G31" s="5">
        <v>0</v>
      </c>
      <c r="H31" s="27">
        <f t="shared" si="6"/>
        <v>15</v>
      </c>
      <c r="I31" s="27"/>
      <c r="J31" s="27">
        <f t="shared" si="7"/>
        <v>225</v>
      </c>
      <c r="K31" s="27"/>
      <c r="L31" s="6"/>
    </row>
    <row r="32" spans="1:13" ht="15.75" thickBot="1" x14ac:dyDescent="0.25">
      <c r="A32" s="2">
        <v>4.4000000000000004</v>
      </c>
      <c r="B32" s="3" t="s">
        <v>36</v>
      </c>
      <c r="C32" s="4" t="s">
        <v>2</v>
      </c>
      <c r="D32" s="27">
        <v>25</v>
      </c>
      <c r="E32" s="27"/>
      <c r="F32" s="2">
        <v>30</v>
      </c>
      <c r="G32" s="5">
        <v>0</v>
      </c>
      <c r="H32" s="27">
        <f t="shared" si="6"/>
        <v>30</v>
      </c>
      <c r="I32" s="27"/>
      <c r="J32" s="27">
        <f t="shared" si="7"/>
        <v>750</v>
      </c>
      <c r="K32" s="27"/>
      <c r="L32" s="6"/>
    </row>
    <row r="33" spans="1:13" ht="15.75" thickBot="1" x14ac:dyDescent="0.25">
      <c r="A33" s="19" t="s">
        <v>37</v>
      </c>
      <c r="B33" s="20"/>
      <c r="C33" s="20"/>
      <c r="D33" s="20"/>
      <c r="E33" s="20"/>
      <c r="F33" s="20"/>
      <c r="G33" s="20"/>
      <c r="H33" s="20"/>
      <c r="I33" s="21"/>
      <c r="J33" s="22">
        <f>SUM(J29:K32)</f>
        <v>1145</v>
      </c>
      <c r="K33" s="23"/>
      <c r="L33" s="15"/>
    </row>
    <row r="34" spans="1:13" ht="15.75" thickBot="1" x14ac:dyDescent="0.25">
      <c r="A34" s="8">
        <v>5</v>
      </c>
      <c r="B34" s="10" t="s">
        <v>38</v>
      </c>
      <c r="C34" s="8"/>
      <c r="D34" s="28"/>
      <c r="E34" s="28"/>
      <c r="F34" s="8"/>
      <c r="G34" s="11"/>
      <c r="H34" s="28"/>
      <c r="I34" s="28"/>
      <c r="J34" s="28"/>
      <c r="K34" s="28"/>
      <c r="L34" s="12">
        <v>0.02</v>
      </c>
      <c r="M34" s="1"/>
    </row>
    <row r="35" spans="1:13" ht="15.75" thickBot="1" x14ac:dyDescent="0.25">
      <c r="A35" s="2">
        <v>5.0999999999999996</v>
      </c>
      <c r="B35" s="3" t="s">
        <v>39</v>
      </c>
      <c r="C35" s="4" t="s">
        <v>2</v>
      </c>
      <c r="D35" s="27">
        <v>20</v>
      </c>
      <c r="E35" s="27"/>
      <c r="F35" s="2">
        <v>5</v>
      </c>
      <c r="G35" s="5">
        <v>0</v>
      </c>
      <c r="H35" s="27">
        <f>F35*(1-G35/100)</f>
        <v>5</v>
      </c>
      <c r="I35" s="27"/>
      <c r="J35" s="27">
        <f>H35*D35</f>
        <v>100</v>
      </c>
      <c r="K35" s="27"/>
      <c r="L35" s="6"/>
      <c r="M35" s="1"/>
    </row>
    <row r="36" spans="1:13" ht="15.75" thickBot="1" x14ac:dyDescent="0.25">
      <c r="A36" s="2">
        <v>5.2</v>
      </c>
      <c r="B36" s="3" t="s">
        <v>40</v>
      </c>
      <c r="C36" s="4" t="s">
        <v>2</v>
      </c>
      <c r="D36" s="27">
        <v>10</v>
      </c>
      <c r="E36" s="27"/>
      <c r="F36" s="2">
        <v>5.4</v>
      </c>
      <c r="G36" s="5">
        <v>0</v>
      </c>
      <c r="H36" s="27">
        <f t="shared" ref="H36:H38" si="8">F36*(1-G36/100)</f>
        <v>5.4</v>
      </c>
      <c r="I36" s="27"/>
      <c r="J36" s="27">
        <f t="shared" ref="J36:J38" si="9">H36*D36</f>
        <v>54</v>
      </c>
      <c r="K36" s="27"/>
      <c r="L36" s="6"/>
    </row>
    <row r="37" spans="1:13" ht="15.75" thickBot="1" x14ac:dyDescent="0.25">
      <c r="A37" s="2">
        <v>5.3</v>
      </c>
      <c r="B37" s="3" t="s">
        <v>41</v>
      </c>
      <c r="C37" s="4" t="s">
        <v>2</v>
      </c>
      <c r="D37" s="27">
        <v>30</v>
      </c>
      <c r="E37" s="27"/>
      <c r="F37" s="2">
        <v>5.75</v>
      </c>
      <c r="G37" s="5">
        <v>0</v>
      </c>
      <c r="H37" s="27">
        <f t="shared" si="8"/>
        <v>5.75</v>
      </c>
      <c r="I37" s="27"/>
      <c r="J37" s="27">
        <f t="shared" si="9"/>
        <v>172.5</v>
      </c>
      <c r="K37" s="27"/>
      <c r="L37" s="6"/>
      <c r="M37" s="1"/>
    </row>
    <row r="38" spans="1:13" ht="15.75" thickBot="1" x14ac:dyDescent="0.25">
      <c r="A38" s="2">
        <v>5.4</v>
      </c>
      <c r="B38" s="3" t="s">
        <v>42</v>
      </c>
      <c r="C38" s="4" t="s">
        <v>2</v>
      </c>
      <c r="D38" s="27">
        <v>10</v>
      </c>
      <c r="E38" s="27"/>
      <c r="F38" s="2">
        <v>12.5</v>
      </c>
      <c r="G38" s="5">
        <v>0</v>
      </c>
      <c r="H38" s="27">
        <f t="shared" si="8"/>
        <v>12.5</v>
      </c>
      <c r="I38" s="27"/>
      <c r="J38" s="27">
        <f t="shared" si="9"/>
        <v>125</v>
      </c>
      <c r="K38" s="27"/>
      <c r="L38" s="6"/>
    </row>
    <row r="39" spans="1:13" ht="15.75" thickBot="1" x14ac:dyDescent="0.25">
      <c r="A39" s="19" t="s">
        <v>43</v>
      </c>
      <c r="B39" s="20"/>
      <c r="C39" s="20"/>
      <c r="D39" s="20"/>
      <c r="E39" s="20"/>
      <c r="F39" s="20"/>
      <c r="G39" s="20"/>
      <c r="H39" s="20"/>
      <c r="I39" s="21"/>
      <c r="J39" s="22">
        <f>SUM(J35:K38)</f>
        <v>451.5</v>
      </c>
      <c r="K39" s="23"/>
      <c r="L39" s="15"/>
    </row>
    <row r="40" spans="1:13" ht="15.75" thickBot="1" x14ac:dyDescent="0.25">
      <c r="A40" s="8">
        <v>6</v>
      </c>
      <c r="B40" s="10" t="s">
        <v>44</v>
      </c>
      <c r="C40" s="8"/>
      <c r="D40" s="28"/>
      <c r="E40" s="28"/>
      <c r="F40" s="8"/>
      <c r="G40" s="11"/>
      <c r="H40" s="28"/>
      <c r="I40" s="28"/>
      <c r="J40" s="28"/>
      <c r="K40" s="28"/>
      <c r="L40" s="12">
        <v>0.06</v>
      </c>
      <c r="M40" s="1"/>
    </row>
    <row r="41" spans="1:13" ht="15.75" thickBot="1" x14ac:dyDescent="0.25">
      <c r="A41" s="2">
        <v>6.1</v>
      </c>
      <c r="B41" s="3" t="s">
        <v>45</v>
      </c>
      <c r="C41" s="4" t="s">
        <v>2</v>
      </c>
      <c r="D41" s="26">
        <v>20</v>
      </c>
      <c r="E41" s="26"/>
      <c r="F41" s="2">
        <v>7</v>
      </c>
      <c r="G41" s="5">
        <v>0</v>
      </c>
      <c r="H41" s="27">
        <f>F41*(1-G41)</f>
        <v>7</v>
      </c>
      <c r="I41" s="27"/>
      <c r="J41" s="27">
        <f>H41*D41</f>
        <v>140</v>
      </c>
      <c r="K41" s="27"/>
      <c r="L41" s="6"/>
    </row>
    <row r="42" spans="1:13" ht="15.75" thickBot="1" x14ac:dyDescent="0.25">
      <c r="A42" s="2">
        <v>6.2</v>
      </c>
      <c r="B42" s="3" t="s">
        <v>46</v>
      </c>
      <c r="C42" s="4" t="s">
        <v>2</v>
      </c>
      <c r="D42" s="26">
        <v>20</v>
      </c>
      <c r="E42" s="26"/>
      <c r="F42" s="4">
        <v>8</v>
      </c>
      <c r="G42" s="5">
        <v>0</v>
      </c>
      <c r="H42" s="27">
        <f t="shared" ref="H42:H44" si="10">F42*(1-G42)</f>
        <v>8</v>
      </c>
      <c r="I42" s="27"/>
      <c r="J42" s="27">
        <f t="shared" ref="J42:J49" si="11">H42*D42</f>
        <v>160</v>
      </c>
      <c r="K42" s="27"/>
      <c r="L42" s="6"/>
    </row>
    <row r="43" spans="1:13" ht="15.75" thickBot="1" x14ac:dyDescent="0.25">
      <c r="A43" s="2">
        <v>6.3</v>
      </c>
      <c r="B43" s="3" t="s">
        <v>47</v>
      </c>
      <c r="C43" s="4" t="s">
        <v>2</v>
      </c>
      <c r="D43" s="26">
        <v>20</v>
      </c>
      <c r="E43" s="26"/>
      <c r="F43" s="4">
        <v>7</v>
      </c>
      <c r="G43" s="5">
        <v>0</v>
      </c>
      <c r="H43" s="27">
        <f t="shared" si="10"/>
        <v>7</v>
      </c>
      <c r="I43" s="27"/>
      <c r="J43" s="27">
        <f t="shared" si="11"/>
        <v>140</v>
      </c>
      <c r="K43" s="27"/>
      <c r="L43" s="6"/>
      <c r="M43" s="1"/>
    </row>
    <row r="44" spans="1:13" ht="15.75" thickBot="1" x14ac:dyDescent="0.25">
      <c r="A44" s="2">
        <v>6.4</v>
      </c>
      <c r="B44" s="7" t="s">
        <v>48</v>
      </c>
      <c r="C44" s="4" t="s">
        <v>2</v>
      </c>
      <c r="D44" s="26">
        <v>10</v>
      </c>
      <c r="E44" s="26"/>
      <c r="F44" s="4">
        <v>7</v>
      </c>
      <c r="G44" s="5">
        <v>0</v>
      </c>
      <c r="H44" s="27">
        <f t="shared" si="10"/>
        <v>7</v>
      </c>
      <c r="I44" s="27"/>
      <c r="J44" s="27">
        <f t="shared" si="11"/>
        <v>70</v>
      </c>
      <c r="K44" s="27"/>
      <c r="L44" s="6"/>
    </row>
    <row r="45" spans="1:13" ht="15.75" thickBot="1" x14ac:dyDescent="0.25">
      <c r="A45" s="2">
        <v>6.5</v>
      </c>
      <c r="B45" s="7" t="s">
        <v>49</v>
      </c>
      <c r="C45" s="4" t="s">
        <v>2</v>
      </c>
      <c r="D45" s="26">
        <v>10</v>
      </c>
      <c r="E45" s="26"/>
      <c r="F45" s="4">
        <v>7</v>
      </c>
      <c r="G45" s="5">
        <v>0</v>
      </c>
      <c r="H45" s="27">
        <f t="shared" ref="H45:H51" si="12">F45*(1-G45)</f>
        <v>7</v>
      </c>
      <c r="I45" s="27"/>
      <c r="J45" s="27">
        <f t="shared" si="11"/>
        <v>70</v>
      </c>
      <c r="K45" s="27"/>
      <c r="L45" s="6"/>
    </row>
    <row r="46" spans="1:13" ht="15.75" thickBot="1" x14ac:dyDescent="0.25">
      <c r="A46" s="2">
        <v>6.6</v>
      </c>
      <c r="B46" s="3" t="s">
        <v>50</v>
      </c>
      <c r="C46" s="4" t="s">
        <v>2</v>
      </c>
      <c r="D46" s="26">
        <v>10</v>
      </c>
      <c r="E46" s="26"/>
      <c r="F46" s="4">
        <v>5.9</v>
      </c>
      <c r="G46" s="5">
        <v>0</v>
      </c>
      <c r="H46" s="27">
        <f t="shared" si="12"/>
        <v>5.9</v>
      </c>
      <c r="I46" s="27"/>
      <c r="J46" s="27">
        <f t="shared" si="11"/>
        <v>59</v>
      </c>
      <c r="K46" s="27"/>
      <c r="L46" s="6"/>
      <c r="M46" s="1"/>
    </row>
    <row r="47" spans="1:13" ht="15.75" thickBot="1" x14ac:dyDescent="0.25">
      <c r="A47" s="2">
        <v>6.7</v>
      </c>
      <c r="B47" s="3" t="s">
        <v>50</v>
      </c>
      <c r="C47" s="4" t="s">
        <v>2</v>
      </c>
      <c r="D47" s="26">
        <v>10</v>
      </c>
      <c r="E47" s="26"/>
      <c r="F47" s="4">
        <v>7</v>
      </c>
      <c r="G47" s="5">
        <v>0</v>
      </c>
      <c r="H47" s="27">
        <f t="shared" si="12"/>
        <v>7</v>
      </c>
      <c r="I47" s="27"/>
      <c r="J47" s="27">
        <f t="shared" si="11"/>
        <v>70</v>
      </c>
      <c r="K47" s="27"/>
      <c r="L47" s="6"/>
      <c r="M47" s="1"/>
    </row>
    <row r="48" spans="1:13" ht="15.75" thickBot="1" x14ac:dyDescent="0.25">
      <c r="A48" s="2">
        <v>6.8</v>
      </c>
      <c r="B48" s="3" t="s">
        <v>51</v>
      </c>
      <c r="C48" s="4" t="s">
        <v>52</v>
      </c>
      <c r="D48" s="26">
        <v>50</v>
      </c>
      <c r="E48" s="26"/>
      <c r="F48" s="4">
        <v>2.5</v>
      </c>
      <c r="G48" s="5">
        <v>0</v>
      </c>
      <c r="H48" s="27">
        <f t="shared" si="12"/>
        <v>2.5</v>
      </c>
      <c r="I48" s="27"/>
      <c r="J48" s="27">
        <f t="shared" si="11"/>
        <v>125</v>
      </c>
      <c r="K48" s="27"/>
      <c r="L48" s="6"/>
      <c r="M48" s="1"/>
    </row>
    <row r="49" spans="1:13" ht="15.75" thickBot="1" x14ac:dyDescent="0.25">
      <c r="A49" s="2">
        <v>6.9</v>
      </c>
      <c r="B49" s="3" t="s">
        <v>53</v>
      </c>
      <c r="C49" s="4" t="s">
        <v>54</v>
      </c>
      <c r="D49" s="26">
        <v>20</v>
      </c>
      <c r="E49" s="26"/>
      <c r="F49" s="4">
        <v>8</v>
      </c>
      <c r="G49" s="5">
        <v>0</v>
      </c>
      <c r="H49" s="27">
        <f t="shared" si="12"/>
        <v>8</v>
      </c>
      <c r="I49" s="27"/>
      <c r="J49" s="27">
        <f t="shared" si="11"/>
        <v>160</v>
      </c>
      <c r="K49" s="27"/>
      <c r="L49" s="6"/>
      <c r="M49" s="1"/>
    </row>
    <row r="50" spans="1:13" ht="15.75" thickBot="1" x14ac:dyDescent="0.25">
      <c r="A50" s="2">
        <v>6.1</v>
      </c>
      <c r="B50" s="3" t="s">
        <v>55</v>
      </c>
      <c r="C50" s="4" t="s">
        <v>52</v>
      </c>
      <c r="D50" s="26">
        <v>60</v>
      </c>
      <c r="E50" s="26"/>
      <c r="F50" s="4">
        <v>7</v>
      </c>
      <c r="G50" s="5">
        <v>0</v>
      </c>
      <c r="H50" s="27">
        <f t="shared" si="12"/>
        <v>7</v>
      </c>
      <c r="I50" s="27"/>
      <c r="J50" s="27">
        <f>H50*D50</f>
        <v>420</v>
      </c>
      <c r="K50" s="27"/>
      <c r="L50" s="6"/>
      <c r="M50" s="1"/>
    </row>
    <row r="51" spans="1:13" ht="15.75" thickBot="1" x14ac:dyDescent="0.25">
      <c r="A51" s="2">
        <v>6.11</v>
      </c>
      <c r="B51" s="3" t="s">
        <v>56</v>
      </c>
      <c r="C51" s="4" t="s">
        <v>52</v>
      </c>
      <c r="D51" s="26">
        <v>10</v>
      </c>
      <c r="E51" s="26"/>
      <c r="F51" s="4">
        <v>6</v>
      </c>
      <c r="G51" s="5">
        <v>0</v>
      </c>
      <c r="H51" s="27">
        <f t="shared" si="12"/>
        <v>6</v>
      </c>
      <c r="I51" s="27"/>
      <c r="J51" s="27">
        <f t="shared" ref="J51:J55" si="13">H51*D51</f>
        <v>60</v>
      </c>
      <c r="K51" s="27"/>
      <c r="L51" s="6"/>
      <c r="M51" s="1"/>
    </row>
    <row r="52" spans="1:13" ht="15.75" thickBot="1" x14ac:dyDescent="0.25">
      <c r="A52" s="2">
        <v>6.12</v>
      </c>
      <c r="B52" s="3" t="s">
        <v>57</v>
      </c>
      <c r="C52" s="4" t="s">
        <v>52</v>
      </c>
      <c r="D52" s="26">
        <v>10</v>
      </c>
      <c r="E52" s="26"/>
      <c r="F52" s="4">
        <v>8</v>
      </c>
      <c r="G52" s="5">
        <v>0</v>
      </c>
      <c r="H52" s="27">
        <f t="shared" ref="H52:H55" si="14">F52*(1-G52)</f>
        <v>8</v>
      </c>
      <c r="I52" s="27"/>
      <c r="J52" s="27">
        <f t="shared" si="13"/>
        <v>80</v>
      </c>
      <c r="K52" s="27"/>
      <c r="L52" s="6"/>
    </row>
    <row r="53" spans="1:13" ht="15.75" thickBot="1" x14ac:dyDescent="0.25">
      <c r="A53" s="2">
        <v>6.13</v>
      </c>
      <c r="B53" s="3" t="s">
        <v>58</v>
      </c>
      <c r="C53" s="4" t="s">
        <v>52</v>
      </c>
      <c r="D53" s="26">
        <v>25</v>
      </c>
      <c r="E53" s="26"/>
      <c r="F53" s="4">
        <v>2.5</v>
      </c>
      <c r="G53" s="5">
        <v>0</v>
      </c>
      <c r="H53" s="27">
        <f t="shared" si="14"/>
        <v>2.5</v>
      </c>
      <c r="I53" s="27"/>
      <c r="J53" s="27">
        <f t="shared" si="13"/>
        <v>62.5</v>
      </c>
      <c r="K53" s="27"/>
      <c r="L53" s="6"/>
      <c r="M53" s="1"/>
    </row>
    <row r="54" spans="1:13" ht="15.75" thickBot="1" x14ac:dyDescent="0.25">
      <c r="A54" s="2">
        <v>6.14</v>
      </c>
      <c r="B54" s="3" t="s">
        <v>59</v>
      </c>
      <c r="C54" s="4" t="s">
        <v>52</v>
      </c>
      <c r="D54" s="26">
        <v>10</v>
      </c>
      <c r="E54" s="26"/>
      <c r="F54" s="4">
        <v>2</v>
      </c>
      <c r="G54" s="5">
        <v>0</v>
      </c>
      <c r="H54" s="27">
        <f t="shared" si="14"/>
        <v>2</v>
      </c>
      <c r="I54" s="27"/>
      <c r="J54" s="27">
        <f t="shared" si="13"/>
        <v>20</v>
      </c>
      <c r="K54" s="27"/>
      <c r="L54" s="6"/>
    </row>
    <row r="55" spans="1:13" ht="15.75" thickBot="1" x14ac:dyDescent="0.25">
      <c r="A55" s="2">
        <v>6.15</v>
      </c>
      <c r="B55" s="3" t="s">
        <v>60</v>
      </c>
      <c r="C55" s="4"/>
      <c r="D55" s="26">
        <v>10</v>
      </c>
      <c r="E55" s="26"/>
      <c r="F55" s="4">
        <v>3</v>
      </c>
      <c r="G55" s="5">
        <v>0</v>
      </c>
      <c r="H55" s="27">
        <f t="shared" si="14"/>
        <v>3</v>
      </c>
      <c r="I55" s="27"/>
      <c r="J55" s="27">
        <f t="shared" si="13"/>
        <v>30</v>
      </c>
      <c r="K55" s="27"/>
      <c r="L55" s="6"/>
      <c r="M55" s="1"/>
    </row>
    <row r="56" spans="1:13" ht="15.75" thickBot="1" x14ac:dyDescent="0.25">
      <c r="A56" s="19" t="s">
        <v>61</v>
      </c>
      <c r="B56" s="20"/>
      <c r="C56" s="20"/>
      <c r="D56" s="20"/>
      <c r="E56" s="20"/>
      <c r="F56" s="20"/>
      <c r="G56" s="20"/>
      <c r="H56" s="20"/>
      <c r="I56" s="21"/>
      <c r="J56" s="22">
        <f>SUM(J41:K55)</f>
        <v>1666.5</v>
      </c>
      <c r="K56" s="23"/>
      <c r="L56" s="15"/>
      <c r="M56" s="13"/>
    </row>
    <row r="57" spans="1:13" ht="15.75" thickBot="1" x14ac:dyDescent="0.25">
      <c r="A57" s="24" t="s">
        <v>62</v>
      </c>
      <c r="B57" s="20"/>
      <c r="C57" s="20"/>
      <c r="D57" s="20"/>
      <c r="E57" s="20"/>
      <c r="F57" s="20"/>
      <c r="G57" s="20"/>
      <c r="H57" s="20"/>
      <c r="I57" s="21"/>
      <c r="J57" s="22">
        <f>J12+J18+J27+J33+J39+J56</f>
        <v>28343</v>
      </c>
      <c r="K57" s="23"/>
      <c r="L57" s="15"/>
      <c r="M57" s="13"/>
    </row>
    <row r="58" spans="1:13" ht="15" customHeight="1" x14ac:dyDescent="0.2"/>
    <row r="59" spans="1:13" ht="15" customHeight="1" x14ac:dyDescent="0.2"/>
    <row r="60" spans="1:13" ht="15" customHeight="1" x14ac:dyDescent="0.2"/>
    <row r="61" spans="1:13" ht="15" customHeight="1" x14ac:dyDescent="0.2"/>
  </sheetData>
  <mergeCells count="165">
    <mergeCell ref="L2:L3"/>
    <mergeCell ref="A2:A3"/>
    <mergeCell ref="B2:B3"/>
    <mergeCell ref="C2:C3"/>
    <mergeCell ref="D4:E4"/>
    <mergeCell ref="H4:I4"/>
    <mergeCell ref="J4:K4"/>
    <mergeCell ref="D5:E5"/>
    <mergeCell ref="H5:I5"/>
    <mergeCell ref="J5:K5"/>
    <mergeCell ref="D2:E3"/>
    <mergeCell ref="F2:F3"/>
    <mergeCell ref="H2:I3"/>
    <mergeCell ref="J2:K3"/>
    <mergeCell ref="D8:E8"/>
    <mergeCell ref="H8:I8"/>
    <mergeCell ref="J8:K8"/>
    <mergeCell ref="D9:E9"/>
    <mergeCell ref="H9:I9"/>
    <mergeCell ref="J9:K9"/>
    <mergeCell ref="A12:I12"/>
    <mergeCell ref="J12:K12"/>
    <mergeCell ref="D6:E6"/>
    <mergeCell ref="H6:I6"/>
    <mergeCell ref="J6:K6"/>
    <mergeCell ref="D7:E7"/>
    <mergeCell ref="H7:I7"/>
    <mergeCell ref="J7:K7"/>
    <mergeCell ref="D13:E13"/>
    <mergeCell ref="H13:I13"/>
    <mergeCell ref="J13:K13"/>
    <mergeCell ref="D14:E14"/>
    <mergeCell ref="H14:I14"/>
    <mergeCell ref="J14:K14"/>
    <mergeCell ref="D10:E10"/>
    <mergeCell ref="H10:I10"/>
    <mergeCell ref="J10:K10"/>
    <mergeCell ref="D11:E11"/>
    <mergeCell ref="H11:I11"/>
    <mergeCell ref="J11:K11"/>
    <mergeCell ref="D17:E17"/>
    <mergeCell ref="H17:I17"/>
    <mergeCell ref="J17:K17"/>
    <mergeCell ref="J18:K18"/>
    <mergeCell ref="A18:I18"/>
    <mergeCell ref="D15:E15"/>
    <mergeCell ref="H15:I15"/>
    <mergeCell ref="J15:K15"/>
    <mergeCell ref="D16:E16"/>
    <mergeCell ref="H16:I16"/>
    <mergeCell ref="J16:K16"/>
    <mergeCell ref="D21:E21"/>
    <mergeCell ref="H21:I21"/>
    <mergeCell ref="J21:K21"/>
    <mergeCell ref="D22:E22"/>
    <mergeCell ref="H22:I22"/>
    <mergeCell ref="J22:K22"/>
    <mergeCell ref="D19:E19"/>
    <mergeCell ref="H19:I19"/>
    <mergeCell ref="J19:K19"/>
    <mergeCell ref="D20:E20"/>
    <mergeCell ref="H20:I20"/>
    <mergeCell ref="J20:K20"/>
    <mergeCell ref="D25:E25"/>
    <mergeCell ref="H25:I25"/>
    <mergeCell ref="J25:K25"/>
    <mergeCell ref="D26:E26"/>
    <mergeCell ref="H26:I26"/>
    <mergeCell ref="J26:K26"/>
    <mergeCell ref="A27:I27"/>
    <mergeCell ref="J27:K27"/>
    <mergeCell ref="D23:E23"/>
    <mergeCell ref="H23:I23"/>
    <mergeCell ref="J23:K23"/>
    <mergeCell ref="D24:E24"/>
    <mergeCell ref="H24:I24"/>
    <mergeCell ref="J24:K24"/>
    <mergeCell ref="D29:E29"/>
    <mergeCell ref="H29:I29"/>
    <mergeCell ref="J29:K29"/>
    <mergeCell ref="D30:E30"/>
    <mergeCell ref="H30:I30"/>
    <mergeCell ref="J30:K30"/>
    <mergeCell ref="D28:E28"/>
    <mergeCell ref="H28:I28"/>
    <mergeCell ref="J28:K28"/>
    <mergeCell ref="D34:E34"/>
    <mergeCell ref="H34:I34"/>
    <mergeCell ref="J34:K34"/>
    <mergeCell ref="D35:E35"/>
    <mergeCell ref="H35:I35"/>
    <mergeCell ref="J35:K35"/>
    <mergeCell ref="D31:E31"/>
    <mergeCell ref="H31:I31"/>
    <mergeCell ref="J31:K31"/>
    <mergeCell ref="D32:E32"/>
    <mergeCell ref="H32:I32"/>
    <mergeCell ref="J32:K32"/>
    <mergeCell ref="D38:E38"/>
    <mergeCell ref="H38:I38"/>
    <mergeCell ref="J38:K38"/>
    <mergeCell ref="D36:E36"/>
    <mergeCell ref="H36:I36"/>
    <mergeCell ref="J36:K36"/>
    <mergeCell ref="D37:E37"/>
    <mergeCell ref="H37:I37"/>
    <mergeCell ref="J37:K37"/>
    <mergeCell ref="D42:E42"/>
    <mergeCell ref="H42:I42"/>
    <mergeCell ref="J42:K42"/>
    <mergeCell ref="D43:E43"/>
    <mergeCell ref="H43:I43"/>
    <mergeCell ref="J43:K43"/>
    <mergeCell ref="D40:E40"/>
    <mergeCell ref="H40:I40"/>
    <mergeCell ref="J40:K40"/>
    <mergeCell ref="D41:E41"/>
    <mergeCell ref="H41:I41"/>
    <mergeCell ref="J41:K41"/>
    <mergeCell ref="D46:E46"/>
    <mergeCell ref="H46:I46"/>
    <mergeCell ref="J46:K46"/>
    <mergeCell ref="D47:E47"/>
    <mergeCell ref="H47:I47"/>
    <mergeCell ref="J47:K47"/>
    <mergeCell ref="D44:E44"/>
    <mergeCell ref="H44:I44"/>
    <mergeCell ref="J44:K44"/>
    <mergeCell ref="D45:E45"/>
    <mergeCell ref="H45:I45"/>
    <mergeCell ref="J45:K45"/>
    <mergeCell ref="J50:K50"/>
    <mergeCell ref="D51:E51"/>
    <mergeCell ref="H51:I51"/>
    <mergeCell ref="J51:K51"/>
    <mergeCell ref="D48:E48"/>
    <mergeCell ref="H48:I48"/>
    <mergeCell ref="J48:K48"/>
    <mergeCell ref="D49:E49"/>
    <mergeCell ref="H49:I49"/>
    <mergeCell ref="J49:K49"/>
    <mergeCell ref="A1:L1"/>
    <mergeCell ref="A33:I33"/>
    <mergeCell ref="J33:K33"/>
    <mergeCell ref="A39:I39"/>
    <mergeCell ref="J39:K39"/>
    <mergeCell ref="A56:I56"/>
    <mergeCell ref="J56:K56"/>
    <mergeCell ref="A57:I57"/>
    <mergeCell ref="J57:K57"/>
    <mergeCell ref="G2:G3"/>
    <mergeCell ref="D54:E54"/>
    <mergeCell ref="H54:I54"/>
    <mergeCell ref="J54:K54"/>
    <mergeCell ref="D55:E55"/>
    <mergeCell ref="H55:I55"/>
    <mergeCell ref="J55:K55"/>
    <mergeCell ref="D52:E52"/>
    <mergeCell ref="H52:I52"/>
    <mergeCell ref="J52:K52"/>
    <mergeCell ref="D53:E53"/>
    <mergeCell ref="H53:I53"/>
    <mergeCell ref="J53:K53"/>
    <mergeCell ref="D50:E50"/>
    <mergeCell ref="H50:I50"/>
  </mergeCells>
  <pageMargins left="0.59055118110236227" right="0.59055118110236227" top="0.59055118110236227" bottom="0.59055118110236227" header="0.59055118110236227" footer="0.59055118110236227"/>
  <pageSetup paperSize="9" scale="59" orientation="portrait" r:id="rId1"/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לוסי ברמן [Lusi Berman]</dc:creator>
  <cp:lastModifiedBy>משה חליאוה [Moshe Haliva]</cp:lastModifiedBy>
  <cp:lastPrinted>2018-10-31T12:46:48Z</cp:lastPrinted>
  <dcterms:created xsi:type="dcterms:W3CDTF">2018-10-25T10:40:03Z</dcterms:created>
  <dcterms:modified xsi:type="dcterms:W3CDTF">2018-11-01T05:44:56Z</dcterms:modified>
</cp:coreProperties>
</file>